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embeddings/oleObject1.bin" ContentType="application/vnd.openxmlformats-officedocument.oleObject"/>
  <Override PartName="/docProps/app.xml" ContentType="application/vnd.openxmlformats-officedocument.extended-properties+xml"/>
  <Override PartName="/xl/worksheets/sheet1.xml" ContentType="application/vnd.openxmlformats-officedocument.spreadsheetml.worksheet+xml"/>
  <Default Extension="vml" ContentType="application/vnd.openxmlformats-officedocument.vmlDrawing"/>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bookViews>
    <workbookView xWindow="0" yWindow="0" windowWidth="21570" windowHeight="10755"/>
  </bookViews>
  <sheets>
    <sheet name="Sheet1" sheetId="1" r:id="rId1"/>
  </sheets>
  <definedNames>
    <definedName name="_xlnm.Print_Area" localSheetId="0">Sheet1!$A$1:$H$72</definedName>
  </definedNames>
  <calcPr calcId="125725"/>
</workbook>
</file>

<file path=xl/calcChain.xml><?xml version="1.0" encoding="utf-8"?>
<calcChain xmlns="http://schemas.openxmlformats.org/spreadsheetml/2006/main">
  <c r="D13" i="1"/>
  <c r="C21"/>
  <c r="D10"/>
  <c r="D11"/>
  <c r="D12"/>
  <c r="D9"/>
  <c r="D14" l="1"/>
  <c r="D15" s="1"/>
  <c r="D16" l="1"/>
  <c r="D17" s="1"/>
  <c r="D19" s="1"/>
  <c r="D22" s="1"/>
  <c r="D23" l="1"/>
  <c r="D24" s="1"/>
</calcChain>
</file>

<file path=xl/sharedStrings.xml><?xml version="1.0" encoding="utf-8"?>
<sst xmlns="http://schemas.openxmlformats.org/spreadsheetml/2006/main" count="47" uniqueCount="45">
  <si>
    <t>ΕΝΤΥΠΟ ΠΡΟΣΦΟΡΑΣ ΕΠΙ ΜΕΡΟΥΣ ΠΟΣΟΣΤΩΝ ΕΚΠΤΩΣΗΣ ΣΕ ΑΚΕΡΑΙΕΣ ΜΟΝΑΔΕΣ</t>
  </si>
  <si>
    <t>ΠΕΡΙΓΡΑΦΗ</t>
  </si>
  <si>
    <t>ΠΡΟΥΠΟΛΟΓΙΣΜΟΣ ΜΕΛΕΤΗΣ</t>
  </si>
  <si>
    <t>ΠΟΣΟΣΤΟ ΕΚΠΤΩΣΗΣ</t>
  </si>
  <si>
    <t>ΟΛΟΓΡΑΦΩΣ</t>
  </si>
  <si>
    <t>ΠΡΟΥΠ/ΜΟΣ ΠΡΟΣΦΟΡΑΣ</t>
  </si>
  <si>
    <t>ΔΑΠΑΝΗ ΕΡΓΑΣΙΩΝ ΜΕΛΕΤΗΣ[Σσ]</t>
  </si>
  <si>
    <t>Σπ=</t>
  </si>
  <si>
    <t>ΓΕ&amp;ΟΕ 18%*Σσ=</t>
  </si>
  <si>
    <t>ΣΥΝΟΛΙΚΗ ΔΑΠΑΝΗ ΜΕΛΕΤΗΣ ΣΣ=</t>
  </si>
  <si>
    <t>ΑΠΡΟΒΛΕΠΤΑ 15%*ΣΣ=</t>
  </si>
  <si>
    <t>Σ1</t>
  </si>
  <si>
    <t>ΑΝΑΘΕΩΡΗΣΗ</t>
  </si>
  <si>
    <t>Σ2</t>
  </si>
  <si>
    <t>ΓΕΝΙΚΟ ΣΥΝΟΛΟ ΜΕΛΕΤΗΣ</t>
  </si>
  <si>
    <t>ΓΕ&amp;ΟΕ 18%*Σπ=</t>
  </si>
  <si>
    <t>κατά την προσφορά ΣΔΕ=</t>
  </si>
  <si>
    <t>ΑΠΡΟΒΛΕΠΤΑ 15%*ΣΔΕ=</t>
  </si>
  <si>
    <t>Π1</t>
  </si>
  <si>
    <t>"(1-Εμ)x</t>
  </si>
  <si>
    <t>Π2=</t>
  </si>
  <si>
    <t>ΓΕΝΙΚΟ ΣΥΝΟΛΟ ΠΡΟΣΦΟΡΑΣ</t>
  </si>
  <si>
    <t>ΜΕΣΗ ΕΚΠΤΩΣΗ Εμ=</t>
  </si>
  <si>
    <t>ΓΕΝΙΚΟ ΣΥΝΟΛΟ ΠΡΟΣΦΟΡΑΣ[Ολογράφως]:</t>
  </si>
  <si>
    <t>Ο ΠΡΟΣΦΕΡΩΝ</t>
  </si>
  <si>
    <t>ΑΡΙΘ/ΚΑ (π%)</t>
  </si>
  <si>
    <t>ΕΝΤΥΠΟ  ΟΙΚΟΝΟΜΙΚΗΣ ΠΡΟΣΦΟΡΑΣ</t>
  </si>
  <si>
    <t xml:space="preserve">Της εργοληπτικής επιχείρησης ή κοινοπραξίας, εργοληπτικών επιχειρήσεων </t>
  </si>
  <si>
    <t>με έδρα τ………………………………οδός ………………………………αριθμ……………………</t>
  </si>
  <si>
    <t>Τ.Κ. …………………Τηλ. …………………….Fax……………………</t>
  </si>
  <si>
    <t>Προς:</t>
  </si>
  <si>
    <t>....................………………….............................................................</t>
  </si>
  <si>
    <t>………………………………….............................................................</t>
  </si>
  <si>
    <t>Αφού έλαβα γνώση της Διακήρυξης της Δημοπρασίας του έργου που ανα γράφεται στην επικεφαλίδα και των λοιπών στοιχείων Δημοπράτησης, καθώς και των συνθηκών εκτέλεσης του έργου αυτού, υποβάλλω την παρούσα προσφορά και δηλώνω ότι αποδέχομαι πλήρως και χωρίς επιφύλαξη όλα αυτά και αναλαμβάνω την εκτέλεση του έργου με τα ακόλουθα ποσοστά έκπτωσης επί των τιμών του Τιμολογίου Μελέτης και του Προϋπολογισμού Μελέτης και για κάθε ομάδα αυτού.</t>
  </si>
  <si>
    <t>ΣΥΝΟΛΟ</t>
  </si>
  <si>
    <t>ΑΠΟΛΟΓΙΣΤΙΚΑ</t>
  </si>
  <si>
    <t>ΦΠΑ 24%</t>
  </si>
  <si>
    <t>Α/[1,18*(1+0,18*(1-Εμ)]</t>
  </si>
  <si>
    <t>(κατά το σύστημα με επί μέρους ποσοστά έκπτωσης - άρθρο 95§2α Ν4412/16)</t>
  </si>
  <si>
    <t>ΧΩΜΑΤΟΥΡΓΙΚΑ-ΚΑΘΑΙΡΕΣΕΙΣ</t>
  </si>
  <si>
    <t>ΣΚΥΡΟΔΕΜΑΤΑ- ΕΠΙΣΤΡΩΣΕΙΣ</t>
  </si>
  <si>
    <t>ΕΡΓΑΣΙΕΣ Η/Μ</t>
  </si>
  <si>
    <t>ΚΑΤΑΣΚΕΥΕΣ ΞΥΛΙΝΕΣ Η ΜΕΤΑΛΛΙΚΕΣ</t>
  </si>
  <si>
    <t>ΓΕ ΚΑΙ ΟΕ ΑΠΟΛΟΓΙΣΤΙΚΩΝ</t>
  </si>
  <si>
    <t>ΣΥΝΟΛΙΚΗ ΔΑΠΑΝΗ ΜΕΛΕΤΗΣ ΧΩΡΙΣΦΠΑ=</t>
  </si>
</sst>
</file>

<file path=xl/styles.xml><?xml version="1.0" encoding="utf-8"?>
<styleSheet xmlns="http://schemas.openxmlformats.org/spreadsheetml/2006/main">
  <fonts count="9">
    <font>
      <sz val="11"/>
      <color theme="1"/>
      <name val="Calibri"/>
      <family val="2"/>
      <charset val="161"/>
      <scheme val="minor"/>
    </font>
    <font>
      <sz val="9"/>
      <color theme="1"/>
      <name val="Arial"/>
      <family val="2"/>
      <charset val="161"/>
    </font>
    <font>
      <sz val="8"/>
      <color theme="1"/>
      <name val="Arial"/>
      <family val="2"/>
      <charset val="161"/>
    </font>
    <font>
      <b/>
      <i/>
      <sz val="11"/>
      <color theme="1"/>
      <name val="Calibri"/>
      <family val="2"/>
      <charset val="161"/>
      <scheme val="minor"/>
    </font>
    <font>
      <b/>
      <sz val="14"/>
      <color rgb="FF000000"/>
      <name val="Arial"/>
      <family val="2"/>
      <charset val="161"/>
    </font>
    <font>
      <sz val="12"/>
      <color theme="1"/>
      <name val="Arial"/>
      <family val="2"/>
      <charset val="161"/>
    </font>
    <font>
      <b/>
      <u/>
      <sz val="10"/>
      <color rgb="FF000000"/>
      <name val="Arial"/>
      <family val="2"/>
      <charset val="161"/>
    </font>
    <font>
      <sz val="10"/>
      <color theme="1"/>
      <name val="Arial"/>
      <family val="2"/>
      <charset val="161"/>
    </font>
    <font>
      <b/>
      <sz val="9"/>
      <color theme="1"/>
      <name val="Arial"/>
      <family val="2"/>
      <charset val="161"/>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s>
  <cellStyleXfs count="1">
    <xf numFmtId="0" fontId="0" fillId="0" borderId="0"/>
  </cellStyleXfs>
  <cellXfs count="31">
    <xf numFmtId="0" fontId="0" fillId="0" borderId="0" xfId="0"/>
    <xf numFmtId="0" fontId="0" fillId="0" borderId="0" xfId="0" applyAlignment="1">
      <alignment horizontal="centerContinuous"/>
    </xf>
    <xf numFmtId="2" fontId="1" fillId="0" borderId="0" xfId="0" applyNumberFormat="1" applyFont="1" applyAlignment="1">
      <alignment horizontal="center" vertical="center" wrapText="1"/>
    </xf>
    <xf numFmtId="0" fontId="0" fillId="0" borderId="1" xfId="0" applyBorder="1"/>
    <xf numFmtId="2" fontId="1" fillId="0" borderId="1" xfId="0" applyNumberFormat="1" applyFont="1" applyBorder="1" applyAlignment="1">
      <alignment horizontal="center" vertical="center" wrapText="1"/>
    </xf>
    <xf numFmtId="2" fontId="2" fillId="0" borderId="1" xfId="0" applyNumberFormat="1" applyFont="1" applyBorder="1" applyAlignment="1">
      <alignment horizontal="center" vertical="center" wrapText="1"/>
    </xf>
    <xf numFmtId="0" fontId="0" fillId="0" borderId="0" xfId="0" applyAlignment="1"/>
    <xf numFmtId="2" fontId="2" fillId="0" borderId="0" xfId="0" applyNumberFormat="1" applyFont="1" applyAlignment="1">
      <alignment horizontal="center" vertical="center" wrapText="1"/>
    </xf>
    <xf numFmtId="2" fontId="1" fillId="0" borderId="1" xfId="0" applyNumberFormat="1" applyFont="1" applyBorder="1" applyAlignment="1">
      <alignment horizontal="center" vertical="center" wrapText="1"/>
    </xf>
    <xf numFmtId="2" fontId="1" fillId="0" borderId="1" xfId="0" applyNumberFormat="1" applyFont="1" applyBorder="1" applyAlignment="1">
      <alignment horizontal="center" vertical="center" wrapText="1"/>
    </xf>
    <xf numFmtId="0" fontId="5" fillId="0" borderId="0" xfId="0" applyFont="1"/>
    <xf numFmtId="0" fontId="7" fillId="0" borderId="0" xfId="0" applyFont="1" applyAlignment="1">
      <alignment horizontal="left" indent="15"/>
    </xf>
    <xf numFmtId="0" fontId="7" fillId="0" borderId="0" xfId="0" applyFont="1"/>
    <xf numFmtId="0" fontId="7" fillId="0" borderId="0" xfId="0" applyFont="1" applyAlignment="1">
      <alignment horizontal="center"/>
    </xf>
    <xf numFmtId="2" fontId="1" fillId="0" borderId="3" xfId="0" applyNumberFormat="1" applyFont="1" applyBorder="1" applyAlignment="1">
      <alignment horizontal="center" vertical="center" wrapText="1"/>
    </xf>
    <xf numFmtId="4" fontId="8" fillId="0" borderId="1" xfId="0" applyNumberFormat="1" applyFont="1" applyBorder="1" applyAlignment="1">
      <alignment horizontal="center" vertical="center" wrapText="1"/>
    </xf>
    <xf numFmtId="4" fontId="8" fillId="0" borderId="2" xfId="0" applyNumberFormat="1" applyFont="1" applyBorder="1" applyAlignment="1">
      <alignment horizontal="center" vertical="center" wrapText="1"/>
    </xf>
    <xf numFmtId="2" fontId="8" fillId="0" borderId="1" xfId="0" applyNumberFormat="1" applyFont="1" applyBorder="1" applyAlignment="1">
      <alignment horizontal="center" vertical="center" wrapText="1"/>
    </xf>
    <xf numFmtId="4" fontId="2" fillId="0" borderId="1" xfId="0" applyNumberFormat="1" applyFont="1" applyBorder="1" applyAlignment="1">
      <alignment horizontal="center" vertical="center" wrapText="1"/>
    </xf>
    <xf numFmtId="2" fontId="1" fillId="0" borderId="1" xfId="0" applyNumberFormat="1" applyFont="1" applyBorder="1" applyAlignment="1">
      <alignment horizontal="center" vertical="center" wrapText="1"/>
    </xf>
    <xf numFmtId="2" fontId="2" fillId="0" borderId="2" xfId="0" applyNumberFormat="1" applyFont="1" applyBorder="1" applyAlignment="1">
      <alignment horizontal="center" vertical="center" wrapText="1"/>
    </xf>
    <xf numFmtId="2" fontId="2" fillId="0" borderId="3" xfId="0" applyNumberFormat="1" applyFont="1" applyBorder="1" applyAlignment="1">
      <alignment horizontal="center" vertical="center" wrapText="1"/>
    </xf>
    <xf numFmtId="2" fontId="1" fillId="0" borderId="2" xfId="0" applyNumberFormat="1" applyFont="1" applyBorder="1" applyAlignment="1">
      <alignment horizontal="center" vertical="center" wrapText="1"/>
    </xf>
    <xf numFmtId="2" fontId="2" fillId="0" borderId="2" xfId="0" applyNumberFormat="1" applyFont="1" applyBorder="1" applyAlignment="1">
      <alignment vertical="center" wrapText="1"/>
    </xf>
    <xf numFmtId="0" fontId="4" fillId="0" borderId="0" xfId="0" applyFont="1" applyAlignment="1">
      <alignment horizontal="center"/>
    </xf>
    <xf numFmtId="0" fontId="6" fillId="0" borderId="0" xfId="0" applyFont="1" applyAlignment="1">
      <alignment horizontal="center"/>
    </xf>
    <xf numFmtId="0" fontId="7" fillId="0" borderId="0" xfId="0" applyFont="1" applyAlignment="1">
      <alignment horizontal="center" vertical="center" wrapText="1"/>
    </xf>
    <xf numFmtId="0" fontId="3" fillId="0" borderId="4" xfId="0" applyFont="1" applyBorder="1" applyAlignment="1">
      <alignment horizontal="center"/>
    </xf>
    <xf numFmtId="2" fontId="1" fillId="0" borderId="1" xfId="0" applyNumberFormat="1" applyFont="1" applyBorder="1" applyAlignment="1">
      <alignment horizontal="center" vertical="center" wrapText="1"/>
    </xf>
    <xf numFmtId="2" fontId="2" fillId="0" borderId="2" xfId="0" applyNumberFormat="1" applyFont="1" applyBorder="1" applyAlignment="1">
      <alignment horizontal="center" vertical="center" wrapText="1"/>
    </xf>
    <xf numFmtId="2" fontId="2" fillId="0" borderId="3" xfId="0" applyNumberFormat="1" applyFont="1" applyBorder="1" applyAlignment="1">
      <alignment horizontal="center" vertical="center" wrapText="1"/>
    </xf>
  </cellXfs>
  <cellStyles count="1">
    <cellStyle name="Κανονικό" xfId="0" builtinId="0"/>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oleObject" Target="../embeddings/oleObject1.bin"/><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1"/>
  <dimension ref="A6:K73"/>
  <sheetViews>
    <sheetView tabSelected="1" view="pageLayout" zoomScaleNormal="100" workbookViewId="0">
      <selection activeCell="C21" sqref="C21"/>
    </sheetView>
  </sheetViews>
  <sheetFormatPr defaultRowHeight="15"/>
  <cols>
    <col min="1" max="1" width="2.140625" customWidth="1"/>
    <col min="2" max="2" width="17.28515625" customWidth="1"/>
    <col min="3" max="3" width="8.42578125" customWidth="1"/>
    <col min="4" max="4" width="10.7109375" customWidth="1"/>
    <col min="5" max="5" width="7.5703125" customWidth="1"/>
    <col min="6" max="6" width="14.42578125" customWidth="1"/>
    <col min="7" max="7" width="18.28515625" customWidth="1"/>
  </cols>
  <sheetData>
    <row r="6" spans="1:11">
      <c r="A6" s="27" t="s">
        <v>0</v>
      </c>
      <c r="B6" s="27"/>
      <c r="C6" s="27"/>
      <c r="D6" s="27"/>
      <c r="E6" s="27"/>
      <c r="F6" s="27"/>
      <c r="G6" s="27"/>
      <c r="H6" s="6"/>
      <c r="I6" s="1"/>
      <c r="J6" s="1"/>
      <c r="K6" s="1"/>
    </row>
    <row r="7" spans="1:11" ht="36" customHeight="1">
      <c r="A7" s="3"/>
      <c r="B7" s="4" t="s">
        <v>1</v>
      </c>
      <c r="C7" s="22" t="s">
        <v>2</v>
      </c>
      <c r="D7" s="14"/>
      <c r="E7" s="28" t="s">
        <v>3</v>
      </c>
      <c r="F7" s="28"/>
      <c r="G7" s="4" t="s">
        <v>5</v>
      </c>
      <c r="H7" s="2"/>
    </row>
    <row r="8" spans="1:11" ht="24">
      <c r="A8" s="3"/>
      <c r="B8" s="4"/>
      <c r="C8" s="9"/>
      <c r="D8" s="17" t="s">
        <v>34</v>
      </c>
      <c r="E8" s="4" t="s">
        <v>25</v>
      </c>
      <c r="F8" s="4" t="s">
        <v>4</v>
      </c>
      <c r="G8" s="4"/>
      <c r="H8" s="2"/>
    </row>
    <row r="9" spans="1:11" ht="22.5">
      <c r="A9" s="3">
        <v>1</v>
      </c>
      <c r="B9" s="5" t="s">
        <v>39</v>
      </c>
      <c r="C9" s="23">
        <v>17716.43</v>
      </c>
      <c r="D9" s="15">
        <f>C9</f>
        <v>17716.43</v>
      </c>
      <c r="E9" s="4"/>
      <c r="F9" s="4"/>
      <c r="G9" s="4"/>
      <c r="H9" s="2"/>
    </row>
    <row r="10" spans="1:11" ht="22.5">
      <c r="A10" s="3">
        <v>2</v>
      </c>
      <c r="B10" s="5" t="s">
        <v>40</v>
      </c>
      <c r="C10" s="23">
        <v>18491.150000000001</v>
      </c>
      <c r="D10" s="15">
        <f t="shared" ref="D10:D12" si="0">C10</f>
        <v>18491.150000000001</v>
      </c>
      <c r="E10" s="9"/>
      <c r="F10" s="14"/>
      <c r="G10" s="8"/>
      <c r="H10" s="2"/>
    </row>
    <row r="11" spans="1:11">
      <c r="A11" s="3">
        <v>3</v>
      </c>
      <c r="B11" s="5" t="s">
        <v>41</v>
      </c>
      <c r="C11" s="5">
        <v>2147.6999999999998</v>
      </c>
      <c r="D11" s="15">
        <f t="shared" si="0"/>
        <v>2147.6999999999998</v>
      </c>
      <c r="E11" s="19"/>
      <c r="F11" s="19"/>
      <c r="G11" s="19"/>
      <c r="H11" s="2"/>
    </row>
    <row r="12" spans="1:11" ht="33.75">
      <c r="A12" s="3">
        <v>4</v>
      </c>
      <c r="B12" s="5" t="s">
        <v>42</v>
      </c>
      <c r="C12" s="5">
        <v>4956.25</v>
      </c>
      <c r="D12" s="15">
        <f t="shared" si="0"/>
        <v>4956.25</v>
      </c>
      <c r="E12" s="19"/>
      <c r="F12" s="19"/>
      <c r="G12" s="19"/>
      <c r="H12" s="2"/>
    </row>
    <row r="13" spans="1:11" ht="22.5">
      <c r="A13" s="3">
        <v>3</v>
      </c>
      <c r="B13" s="5" t="s">
        <v>6</v>
      </c>
      <c r="C13" s="5"/>
      <c r="D13" s="16">
        <f>SUM(D9:D12)</f>
        <v>43311.53</v>
      </c>
      <c r="E13" s="29" t="s">
        <v>7</v>
      </c>
      <c r="F13" s="30"/>
      <c r="G13" s="4"/>
      <c r="H13" s="2"/>
    </row>
    <row r="14" spans="1:11">
      <c r="A14" s="3">
        <v>4</v>
      </c>
      <c r="B14" s="5" t="s">
        <v>8</v>
      </c>
      <c r="C14" s="5"/>
      <c r="D14" s="16">
        <f>0.18*D13</f>
        <v>7796.0753999999997</v>
      </c>
      <c r="E14" s="29" t="s">
        <v>15</v>
      </c>
      <c r="F14" s="30"/>
      <c r="G14" s="4"/>
      <c r="H14" s="2"/>
    </row>
    <row r="15" spans="1:11" ht="22.5">
      <c r="A15" s="3"/>
      <c r="B15" s="5" t="s">
        <v>9</v>
      </c>
      <c r="C15" s="5"/>
      <c r="D15" s="15">
        <f>ROUND(D13+D14,2)</f>
        <v>51107.61</v>
      </c>
      <c r="E15" s="29" t="s">
        <v>16</v>
      </c>
      <c r="F15" s="30"/>
      <c r="G15" s="4"/>
      <c r="H15" s="2"/>
    </row>
    <row r="16" spans="1:11" ht="21" customHeight="1">
      <c r="A16" s="3"/>
      <c r="B16" s="5" t="s">
        <v>10</v>
      </c>
      <c r="C16" s="5"/>
      <c r="D16" s="15">
        <f>ROUND(0.15*D15,2)</f>
        <v>7666.14</v>
      </c>
      <c r="E16" s="29" t="s">
        <v>17</v>
      </c>
      <c r="F16" s="30"/>
      <c r="G16" s="4"/>
      <c r="H16" s="2"/>
    </row>
    <row r="17" spans="1:8">
      <c r="A17" s="3"/>
      <c r="B17" s="5" t="s">
        <v>11</v>
      </c>
      <c r="C17" s="5"/>
      <c r="D17" s="15">
        <f>D15+D16</f>
        <v>58773.75</v>
      </c>
      <c r="E17" s="29" t="s">
        <v>18</v>
      </c>
      <c r="F17" s="30"/>
      <c r="G17" s="4"/>
      <c r="H17" s="2"/>
    </row>
    <row r="18" spans="1:8">
      <c r="A18" s="3"/>
      <c r="B18" s="5" t="s">
        <v>12</v>
      </c>
      <c r="C18" s="5">
        <v>0.23</v>
      </c>
      <c r="D18" s="16">
        <v>0.23000000000436557</v>
      </c>
      <c r="E18" s="29" t="s">
        <v>19</v>
      </c>
      <c r="F18" s="30"/>
      <c r="G18" s="4"/>
      <c r="H18" s="2"/>
    </row>
    <row r="19" spans="1:8">
      <c r="A19" s="3"/>
      <c r="B19" s="5" t="s">
        <v>13</v>
      </c>
      <c r="C19" s="5"/>
      <c r="D19" s="15">
        <f>D17+D18</f>
        <v>58773.98</v>
      </c>
      <c r="E19" s="29" t="s">
        <v>20</v>
      </c>
      <c r="F19" s="30"/>
      <c r="G19" s="4"/>
      <c r="H19" s="2"/>
    </row>
    <row r="20" spans="1:8" ht="33.75" customHeight="1">
      <c r="A20" s="3"/>
      <c r="B20" s="5" t="s">
        <v>35</v>
      </c>
      <c r="C20" s="18">
        <v>1039</v>
      </c>
      <c r="D20" s="16">
        <v>1039</v>
      </c>
      <c r="E20" s="29" t="s">
        <v>37</v>
      </c>
      <c r="F20" s="30"/>
      <c r="G20" s="9"/>
      <c r="H20" s="2"/>
    </row>
    <row r="21" spans="1:8" ht="33.75" customHeight="1">
      <c r="A21" s="3"/>
      <c r="B21" s="5" t="s">
        <v>43</v>
      </c>
      <c r="C21" s="18">
        <f>C20*0.18</f>
        <v>187.01999999999998</v>
      </c>
      <c r="D21" s="16">
        <v>187.02</v>
      </c>
      <c r="E21" s="20"/>
      <c r="F21" s="21"/>
      <c r="G21" s="19"/>
      <c r="H21" s="2"/>
    </row>
    <row r="22" spans="1:8" ht="33.75" customHeight="1">
      <c r="A22" s="3"/>
      <c r="B22" s="5" t="s">
        <v>44</v>
      </c>
      <c r="C22" s="18"/>
      <c r="D22" s="16">
        <f>SUM(D19:D21)</f>
        <v>60000</v>
      </c>
      <c r="E22" s="20"/>
      <c r="F22" s="21"/>
      <c r="G22" s="19"/>
      <c r="H22" s="2"/>
    </row>
    <row r="23" spans="1:8">
      <c r="A23" s="3"/>
      <c r="B23" s="5" t="s">
        <v>36</v>
      </c>
      <c r="C23" s="5"/>
      <c r="D23" s="16">
        <f>D22*0.24</f>
        <v>14400</v>
      </c>
      <c r="E23" s="29" t="s">
        <v>36</v>
      </c>
      <c r="F23" s="30"/>
      <c r="G23" s="4"/>
      <c r="H23" s="2"/>
    </row>
    <row r="24" spans="1:8" ht="22.5">
      <c r="A24" s="3"/>
      <c r="B24" s="5" t="s">
        <v>14</v>
      </c>
      <c r="C24" s="5"/>
      <c r="D24" s="15">
        <f>SUM(D22:D23)</f>
        <v>74400</v>
      </c>
      <c r="E24" s="29" t="s">
        <v>21</v>
      </c>
      <c r="F24" s="30"/>
      <c r="G24" s="4"/>
      <c r="H24" s="2"/>
    </row>
    <row r="25" spans="1:8">
      <c r="B25" s="2"/>
      <c r="C25" s="2"/>
      <c r="D25" s="2"/>
      <c r="E25" s="7"/>
      <c r="F25" s="7"/>
      <c r="G25" s="2"/>
      <c r="H25" s="2"/>
    </row>
    <row r="26" spans="1:8" ht="24">
      <c r="B26" s="2" t="s">
        <v>22</v>
      </c>
      <c r="C26" s="2"/>
      <c r="D26" s="2"/>
      <c r="E26" s="2"/>
      <c r="F26" s="2"/>
      <c r="G26" s="2"/>
      <c r="H26" s="2"/>
    </row>
    <row r="27" spans="1:8">
      <c r="B27" s="2"/>
      <c r="C27" s="2"/>
      <c r="D27" s="2"/>
      <c r="E27" s="2"/>
      <c r="F27" s="2"/>
      <c r="G27" s="2"/>
      <c r="H27" s="2"/>
    </row>
    <row r="29" spans="1:8">
      <c r="B29" t="s">
        <v>23</v>
      </c>
    </row>
    <row r="34" spans="6:6">
      <c r="F34" t="s">
        <v>24</v>
      </c>
    </row>
    <row r="57" spans="2:7" ht="18">
      <c r="B57" s="24" t="s">
        <v>26</v>
      </c>
      <c r="C57" s="24"/>
      <c r="D57" s="24"/>
      <c r="E57" s="24"/>
      <c r="F57" s="24"/>
      <c r="G57" s="24"/>
    </row>
    <row r="58" spans="2:7" ht="15.75">
      <c r="B58" s="10"/>
      <c r="C58" s="10"/>
    </row>
    <row r="59" spans="2:7">
      <c r="B59" s="25" t="s">
        <v>38</v>
      </c>
      <c r="C59" s="25"/>
      <c r="D59" s="25"/>
      <c r="E59" s="25"/>
      <c r="F59" s="25"/>
      <c r="G59" s="25"/>
    </row>
    <row r="63" spans="2:7">
      <c r="B63" s="11" t="s">
        <v>27</v>
      </c>
      <c r="C63" s="11"/>
    </row>
    <row r="64" spans="2:7">
      <c r="B64" s="12"/>
      <c r="C64" s="12"/>
    </row>
    <row r="65" spans="2:7">
      <c r="B65" s="12" t="s">
        <v>28</v>
      </c>
      <c r="C65" s="12"/>
    </row>
    <row r="66" spans="2:7">
      <c r="B66" s="12" t="s">
        <v>29</v>
      </c>
      <c r="C66" s="12"/>
    </row>
    <row r="67" spans="2:7">
      <c r="B67" s="12"/>
      <c r="C67" s="12"/>
    </row>
    <row r="68" spans="2:7" ht="19.5" customHeight="1">
      <c r="B68" s="12" t="s">
        <v>30</v>
      </c>
      <c r="C68" s="12"/>
    </row>
    <row r="69" spans="2:7">
      <c r="B69" s="12" t="s">
        <v>31</v>
      </c>
      <c r="C69" s="12"/>
    </row>
    <row r="70" spans="2:7">
      <c r="B70" s="12" t="s">
        <v>32</v>
      </c>
      <c r="C70" s="12"/>
    </row>
    <row r="71" spans="2:7" ht="84.75" customHeight="1">
      <c r="B71" s="26" t="s">
        <v>33</v>
      </c>
      <c r="C71" s="26"/>
      <c r="D71" s="26"/>
      <c r="E71" s="26"/>
      <c r="F71" s="26"/>
      <c r="G71" s="26"/>
    </row>
    <row r="72" spans="2:7">
      <c r="F72" s="13" t="s">
        <v>24</v>
      </c>
    </row>
    <row r="73" spans="2:7">
      <c r="B73" s="13"/>
      <c r="C73" s="13"/>
    </row>
  </sheetData>
  <mergeCells count="15">
    <mergeCell ref="B57:G57"/>
    <mergeCell ref="B59:G59"/>
    <mergeCell ref="B71:G71"/>
    <mergeCell ref="A6:G6"/>
    <mergeCell ref="E7:F7"/>
    <mergeCell ref="E14:F14"/>
    <mergeCell ref="E15:F15"/>
    <mergeCell ref="E16:F16"/>
    <mergeCell ref="E18:F18"/>
    <mergeCell ref="E19:F19"/>
    <mergeCell ref="E23:F23"/>
    <mergeCell ref="E24:F24"/>
    <mergeCell ref="E13:F13"/>
    <mergeCell ref="E17:F17"/>
    <mergeCell ref="E20:F20"/>
  </mergeCells>
  <pageMargins left="0.11811023622047244" right="0.11811023622047244" top="0.55118110236220474" bottom="0.55118110236220474" header="0.31496062992125984" footer="0.31496062992125984"/>
  <pageSetup paperSize="9" orientation="portrait" r:id="rId1"/>
  <headerFooter>
    <oddHeader xml:space="preserve">&amp;LΕΛΛΗΝΙΚΗ ΔΗΜΟΚΡΑΤΙΑ
ΠΕΡΙΦΕΡΕΙΑ ΑΤΤΙΚΗΣ
ΔΗΜΟΣ ΡΑΦΗΝΑΣ-ΠΙΚΕΡΜΙΟΥ
ΤΕΧΝΙΚΗ ΥΠΗΡΕΣΙΑ&amp;CΕΡΓΟ:
&amp;RΕΡΓΑΣΙΕΣ ΔΙΑΜΟΡΦΩΣΗΣ 
ΚΑΙ ΠΕΡΙΦΡΑΞΗΣ ΤΩΝ ΠΑΙΔΙΚΩΝ ΧΑΡΩΝ 
ΤΟΥ ΔΗΜΟΥ ΡΑΦΗΝΑΣ-ΠΙΚΕΡΜΙΟΥ
</oddHeader>
  </headerFooter>
  <legacyDrawing r:id="rId2"/>
  <oleObjects>
    <oleObject progId="Equation.3" shapeId="1025" r:id="rId3"/>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Φύλλα εργασίας</vt:lpstr>
      </vt:variant>
      <vt:variant>
        <vt:i4>1</vt:i4>
      </vt:variant>
      <vt:variant>
        <vt:lpstr>Περιοχές με ονόματα</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dc:creator>
  <cp:lastModifiedBy>fatsis</cp:lastModifiedBy>
  <cp:lastPrinted>2020-09-01T06:45:54Z</cp:lastPrinted>
  <dcterms:created xsi:type="dcterms:W3CDTF">2014-09-18T11:52:58Z</dcterms:created>
  <dcterms:modified xsi:type="dcterms:W3CDTF">2020-09-01T06:47:34Z</dcterms:modified>
</cp:coreProperties>
</file>